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almehaideb\Desktop\البيانات المفتوحة 2022 - المهيدب\حمى الضنك\"/>
    </mc:Choice>
  </mc:AlternateContent>
  <bookViews>
    <workbookView xWindow="0" yWindow="0" windowWidth="28800" windowHeight="12315"/>
  </bookViews>
  <sheets>
    <sheet name="حمى الضنك لعام 2022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T9" i="2" l="1"/>
  <c r="R9" i="2"/>
  <c r="Q9" i="2"/>
  <c r="S9" i="2" s="1"/>
  <c r="O9" i="2"/>
  <c r="P9" i="2" s="1"/>
  <c r="N9" i="2"/>
  <c r="L9" i="2"/>
  <c r="M9" i="2" s="1"/>
  <c r="K9" i="2"/>
  <c r="I9" i="2"/>
  <c r="J9" i="2" s="1"/>
  <c r="H9" i="2"/>
  <c r="F9" i="2"/>
  <c r="G9" i="2" s="1"/>
  <c r="E9" i="2"/>
  <c r="C9" i="2"/>
  <c r="D9" i="2" s="1"/>
  <c r="B9" i="2"/>
</calcChain>
</file>

<file path=xl/sharedStrings.xml><?xml version="1.0" encoding="utf-8"?>
<sst xmlns="http://schemas.openxmlformats.org/spreadsheetml/2006/main" count="28" uniqueCount="28">
  <si>
    <t>اسم الجهة</t>
  </si>
  <si>
    <t xml:space="preserve">أمانة العاصمة المقدسة </t>
  </si>
  <si>
    <t>أمانة منطقة المدينة المنورة</t>
  </si>
  <si>
    <t xml:space="preserve">أمانة محافظة جدة </t>
  </si>
  <si>
    <t>أمانة منطقة جازان</t>
  </si>
  <si>
    <t>أمانة منطقة تبوك</t>
  </si>
  <si>
    <t>أمانة محافظة الطائف</t>
  </si>
  <si>
    <t>المجموع</t>
  </si>
  <si>
    <t>عدد الزيارات المنزلية</t>
  </si>
  <si>
    <t>عدد المستجيب من الزيارات المنزلية</t>
  </si>
  <si>
    <t>عدد غير المستجيب من الزيارات المنزلية</t>
  </si>
  <si>
    <t>عدد البؤر (المباني تحت الانشاء)</t>
  </si>
  <si>
    <t>عدد البؤر (منشآت أخرى)</t>
  </si>
  <si>
    <t>عدد الوارد من البلاغات</t>
  </si>
  <si>
    <t>عدد المسدد من البلاغات</t>
  </si>
  <si>
    <t>عدد البؤر (خارج المنازل) مستنقعات</t>
  </si>
  <si>
    <t>عدد البؤر (داخل المنزل)</t>
  </si>
  <si>
    <t>عدد البؤر الإيجابية في المنشآت الأخرى</t>
  </si>
  <si>
    <t>عدد البؤر الإيجابية (خارج المنازل) مستنقعات</t>
  </si>
  <si>
    <t>عدد البؤر الإيجابية (داخل المنازل)</t>
  </si>
  <si>
    <t>النسبة المئوية للبؤر الإيجابية داخل المنازل</t>
  </si>
  <si>
    <t>أعمال مكافحة حمى الضنك لعام 2022 م</t>
  </si>
  <si>
    <t>عدد البؤر الإيجابية في المباني تحت الانشاء</t>
  </si>
  <si>
    <t>النسبة المئوية للبؤر الإيجابية في المباني تحت الإنشاء</t>
  </si>
  <si>
    <t>النسبة المئوية للبؤر الإيجابية في المباني الأخرى</t>
  </si>
  <si>
    <t>النسبة المئوية للمسدد من البلاغات %</t>
  </si>
  <si>
    <t>النسبة المئوية للبؤر الإيجابية خارج المنازل</t>
  </si>
  <si>
    <t>نسبة للمستجيب % (زيارات المنزلية)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</si>
</sst>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6" formatCode="_(* #,##0_);_(* \(#,##0\);_(* &quot;-&quot;??_);_(@_)"/>
  </numFmts>
  <fonts count="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4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 applyBorder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9" fontId="3" fillId="2" borderId="3" xfId="1" applyFont="1" applyFill="1" applyBorder="1" applyAlignment="1" applyProtection="1">
      <alignment horizontal="center" vertical="center" wrapText="1"/>
    </xf>
    <xf numFmtId="9" fontId="3" fillId="2" borderId="4" xfId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9" fontId="3" fillId="2" borderId="7" xfId="1" applyFont="1" applyFill="1" applyBorder="1" applyAlignment="1" applyProtection="1">
      <alignment horizontal="center" vertical="center"/>
    </xf>
    <xf numFmtId="166" fontId="3" fillId="2" borderId="7" xfId="2" applyNumberFormat="1" applyFon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9" fontId="0" fillId="0" borderId="1" xfId="1" applyFont="1" applyFill="1" applyBorder="1" applyAlignment="1" applyProtection="1">
      <alignment horizontal="center" vertical="center"/>
    </xf>
    <xf numFmtId="1" fontId="0" fillId="0" borderId="1" xfId="1" applyNumberFormat="1" applyFont="1" applyFill="1" applyBorder="1" applyAlignment="1" applyProtection="1">
      <alignment horizontal="center" vertical="center"/>
    </xf>
    <xf numFmtId="3" fontId="0" fillId="0" borderId="6" xfId="0" applyNumberFormat="1" applyFill="1" applyBorder="1" applyAlignment="1" applyProtection="1">
      <alignment horizontal="center" vertical="center"/>
    </xf>
    <xf numFmtId="166" fontId="3" fillId="2" borderId="8" xfId="2" applyNumberFormat="1" applyFont="1" applyFill="1" applyBorder="1" applyAlignment="1" applyProtection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5"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0000"/>
        <name val="Cambria"/>
        <scheme val="major"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mbria"/>
        <scheme val="maj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mbria"/>
        <scheme val="major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almehaideb/Desktop/Municipal/&#1601;&#1581;&#1589;%20&#1575;&#1604;&#1576;&#1610;&#1575;&#1606;&#1575;&#1578;/&#1575;&#1604;&#1585;&#1576;&#1593;%20&#1575;&#1604;&#1585;&#1575;&#1576;&#1593;/&#1581;&#1605;&#1609;%20&#1575;&#1604;&#1590;&#1606;&#1603;/&#1581;&#1605;&#1609;%20&#1575;&#1604;&#1590;&#1606;&#1603;%20&#1604;&#1603;&#1604;%20&#1575;&#1604;&#1575;&#1585;&#1576;&#1575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3-23"/>
      <sheetName val="07-03-23"/>
      <sheetName val="نموذج الرفض"/>
      <sheetName val="التقرير السنوي 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id="1" name="Table1" displayName="Table1" ref="A2:T9" totalsRowShown="0" headerRowDxfId="24" dataDxfId="23" headerRowBorderDxfId="21" tableBorderDxfId="22" totalsRowBorderDxfId="20">
  <tableColumns count="20">
    <tableColumn id="1" name="اسم الجهة" dataDxfId="19"/>
    <tableColumn id="2" name="عدد البؤر (المباني تحت الانشاء)" dataDxfId="18"/>
    <tableColumn id="3" name="عدد البؤر الإيجابية في المباني تحت الانشاء" dataDxfId="17"/>
    <tableColumn id="4" name="النسبة المئوية للبؤر الإيجابية في المباني تحت الإنشاء" dataDxfId="16" dataCellStyle="Percent"/>
    <tableColumn id="5" name="عدد البؤر (منشآت أخرى)" dataDxfId="15" dataCellStyle="Percent"/>
    <tableColumn id="6" name="عدد البؤر الإيجابية في المنشآت الأخرى" dataDxfId="14"/>
    <tableColumn id="7" name="النسبة المئوية للبؤر الإيجابية في المباني الأخرى" dataDxfId="13" dataCellStyle="Percent"/>
    <tableColumn id="8" name="عدد الوارد من البلاغات" dataDxfId="12" dataCellStyle="Percent"/>
    <tableColumn id="9" name="عدد المسدد من البلاغات" dataDxfId="11"/>
    <tableColumn id="10" name="النسبة المئوية للمسدد من البلاغات %" dataDxfId="10" dataCellStyle="Percent"/>
    <tableColumn id="11" name="عدد البؤر (خارج المنازل) مستنقعات" dataDxfId="9" dataCellStyle="Percent"/>
    <tableColumn id="12" name="عدد البؤر الإيجابية (خارج المنازل) مستنقعات" dataDxfId="8"/>
    <tableColumn id="13" name="النسبة المئوية للبؤر الإيجابية خارج المنازل" dataDxfId="7" dataCellStyle="Percent"/>
    <tableColumn id="14" name="عدد البؤر (داخل المنزل)" dataDxfId="6" dataCellStyle="Percent"/>
    <tableColumn id="15" name="عدد البؤر الإيجابية (داخل المنازل)" dataDxfId="5"/>
    <tableColumn id="16" name="النسبة المئوية للبؤر الإيجابية داخل المنازل" dataDxfId="4" dataCellStyle="Percent"/>
    <tableColumn id="17" name="عدد المستجيب من الزيارات المنزلية" dataDxfId="3" dataCellStyle="Percent"/>
    <tableColumn id="18" name="عدد غير المستجيب من الزيارات المنزلية" dataDxfId="2" dataCellStyle="Percent"/>
    <tableColumn id="19" name="نسبة للمستجيب % (زيارات المنزلية)" dataDxfId="1" dataCellStyle="Percent"/>
    <tableColumn id="20" name="عدد الزيارات المنزلية" dataDxfId="0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showGridLines="0" rightToLeft="1" tabSelected="1" zoomScale="85" zoomScaleNormal="85" workbookViewId="0">
      <selection activeCell="E5" sqref="E5"/>
    </sheetView>
  </sheetViews>
  <sheetFormatPr defaultRowHeight="14.25" x14ac:dyDescent="0.25"/>
  <cols>
    <col min="1" max="1" width="20.7109375" style="1" bestFit="1" customWidth="1"/>
    <col min="2" max="4" width="12.7109375" style="1" customWidth="1"/>
    <col min="5" max="5" width="12.7109375" style="3" customWidth="1"/>
    <col min="6" max="7" width="12.7109375" style="1" customWidth="1"/>
    <col min="8" max="8" width="12.7109375" style="3" customWidth="1"/>
    <col min="9" max="10" width="12.7109375" style="1" customWidth="1"/>
    <col min="11" max="11" width="12.7109375" style="3" customWidth="1"/>
    <col min="12" max="13" width="12.7109375" style="1" customWidth="1"/>
    <col min="14" max="14" width="12.7109375" style="3" customWidth="1"/>
    <col min="15" max="16" width="12.7109375" style="1" customWidth="1"/>
    <col min="17" max="17" width="12.7109375" style="3" customWidth="1"/>
    <col min="18" max="19" width="12.7109375" style="1" customWidth="1"/>
    <col min="20" max="20" width="12.7109375" style="3" customWidth="1"/>
    <col min="21" max="21" width="9.140625" style="1" customWidth="1"/>
    <col min="22" max="16384" width="9.140625" style="1"/>
  </cols>
  <sheetData>
    <row r="1" spans="1:20" ht="62.25" customHeight="1" x14ac:dyDescent="0.25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s="2" customFormat="1" ht="62.25" customHeight="1" x14ac:dyDescent="0.25">
      <c r="A2" s="4" t="s">
        <v>0</v>
      </c>
      <c r="B2" s="5" t="s">
        <v>11</v>
      </c>
      <c r="C2" s="5" t="s">
        <v>22</v>
      </c>
      <c r="D2" s="5" t="s">
        <v>23</v>
      </c>
      <c r="E2" s="6" t="s">
        <v>12</v>
      </c>
      <c r="F2" s="5" t="s">
        <v>17</v>
      </c>
      <c r="G2" s="5" t="s">
        <v>24</v>
      </c>
      <c r="H2" s="6" t="s">
        <v>13</v>
      </c>
      <c r="I2" s="5" t="s">
        <v>14</v>
      </c>
      <c r="J2" s="5" t="s">
        <v>25</v>
      </c>
      <c r="K2" s="6" t="s">
        <v>15</v>
      </c>
      <c r="L2" s="5" t="s">
        <v>18</v>
      </c>
      <c r="M2" s="5" t="s">
        <v>26</v>
      </c>
      <c r="N2" s="6" t="s">
        <v>16</v>
      </c>
      <c r="O2" s="5" t="s">
        <v>19</v>
      </c>
      <c r="P2" s="5" t="s">
        <v>20</v>
      </c>
      <c r="Q2" s="6" t="s">
        <v>9</v>
      </c>
      <c r="R2" s="5" t="s">
        <v>10</v>
      </c>
      <c r="S2" s="5" t="s">
        <v>27</v>
      </c>
      <c r="T2" s="7" t="s">
        <v>8</v>
      </c>
    </row>
    <row r="3" spans="1:20" ht="62.25" customHeight="1" x14ac:dyDescent="0.25">
      <c r="A3" s="9" t="s">
        <v>1</v>
      </c>
      <c r="B3" s="13">
        <v>76484</v>
      </c>
      <c r="C3" s="13">
        <v>2081</v>
      </c>
      <c r="D3" s="14">
        <v>2.7208305004968361E-2</v>
      </c>
      <c r="E3" s="13">
        <v>2045</v>
      </c>
      <c r="F3" s="13">
        <v>259</v>
      </c>
      <c r="G3" s="14">
        <v>0.12665036674816627</v>
      </c>
      <c r="H3" s="13">
        <v>15889</v>
      </c>
      <c r="I3" s="13">
        <v>15889</v>
      </c>
      <c r="J3" s="14">
        <v>1</v>
      </c>
      <c r="K3" s="13">
        <v>164678</v>
      </c>
      <c r="L3" s="13">
        <v>7913</v>
      </c>
      <c r="M3" s="14">
        <v>4.8051348692600103E-2</v>
      </c>
      <c r="N3" s="13">
        <v>0</v>
      </c>
      <c r="O3" s="13">
        <v>0</v>
      </c>
      <c r="P3" s="14"/>
      <c r="Q3" s="15">
        <v>0</v>
      </c>
      <c r="R3" s="15">
        <v>0</v>
      </c>
      <c r="S3" s="14"/>
      <c r="T3" s="16">
        <v>0</v>
      </c>
    </row>
    <row r="4" spans="1:20" ht="62.25" customHeight="1" x14ac:dyDescent="0.25">
      <c r="A4" s="9" t="s">
        <v>2</v>
      </c>
      <c r="B4" s="13">
        <v>18815</v>
      </c>
      <c r="C4" s="13">
        <v>663</v>
      </c>
      <c r="D4" s="14">
        <v>3.5237842147222961E-2</v>
      </c>
      <c r="E4" s="13">
        <v>64</v>
      </c>
      <c r="F4" s="13">
        <v>6</v>
      </c>
      <c r="G4" s="14">
        <v>9.375E-2</v>
      </c>
      <c r="H4" s="13">
        <v>1110</v>
      </c>
      <c r="I4" s="13">
        <v>1110</v>
      </c>
      <c r="J4" s="14">
        <v>1</v>
      </c>
      <c r="K4" s="13">
        <v>1453</v>
      </c>
      <c r="L4" s="13">
        <v>31</v>
      </c>
      <c r="M4" s="14">
        <v>2.1335168616655197E-2</v>
      </c>
      <c r="N4" s="13">
        <v>1</v>
      </c>
      <c r="O4" s="13">
        <v>0</v>
      </c>
      <c r="P4" s="14">
        <v>0</v>
      </c>
      <c r="Q4" s="15">
        <v>143</v>
      </c>
      <c r="R4" s="15">
        <v>36</v>
      </c>
      <c r="S4" s="14">
        <v>0.7988826815642458</v>
      </c>
      <c r="T4" s="16">
        <v>179</v>
      </c>
    </row>
    <row r="5" spans="1:20" ht="62.25" customHeight="1" x14ac:dyDescent="0.25">
      <c r="A5" s="9" t="s">
        <v>3</v>
      </c>
      <c r="B5" s="13">
        <v>157343</v>
      </c>
      <c r="C5" s="13">
        <v>1637</v>
      </c>
      <c r="D5" s="14">
        <v>1.0404021786796998E-2</v>
      </c>
      <c r="E5" s="13">
        <v>347808</v>
      </c>
      <c r="F5" s="13">
        <v>5707</v>
      </c>
      <c r="G5" s="14">
        <v>1.6408478240868524E-2</v>
      </c>
      <c r="H5" s="13">
        <v>19940</v>
      </c>
      <c r="I5" s="13">
        <v>19940</v>
      </c>
      <c r="J5" s="14">
        <v>1</v>
      </c>
      <c r="K5" s="13">
        <v>106662</v>
      </c>
      <c r="L5" s="13">
        <v>2185</v>
      </c>
      <c r="M5" s="14">
        <v>2.0485271230616338E-2</v>
      </c>
      <c r="N5" s="13">
        <v>1350801</v>
      </c>
      <c r="O5" s="13">
        <v>24440</v>
      </c>
      <c r="P5" s="14">
        <v>1.8092968542368564E-2</v>
      </c>
      <c r="Q5" s="15">
        <v>750704</v>
      </c>
      <c r="R5" s="15">
        <v>2672406</v>
      </c>
      <c r="S5" s="14">
        <v>0.21930466739310159</v>
      </c>
      <c r="T5" s="16">
        <v>3423110</v>
      </c>
    </row>
    <row r="6" spans="1:20" ht="62.25" customHeight="1" x14ac:dyDescent="0.25">
      <c r="A6" s="9" t="s">
        <v>4</v>
      </c>
      <c r="B6" s="13">
        <v>33967</v>
      </c>
      <c r="C6" s="13">
        <v>11487</v>
      </c>
      <c r="D6" s="14">
        <v>0.33818117584714574</v>
      </c>
      <c r="E6" s="13">
        <v>41850</v>
      </c>
      <c r="F6" s="13">
        <v>12986</v>
      </c>
      <c r="G6" s="14">
        <v>0.31029868578255676</v>
      </c>
      <c r="H6" s="13">
        <v>8924</v>
      </c>
      <c r="I6" s="13">
        <v>6807</v>
      </c>
      <c r="J6" s="14">
        <v>0.76277454056476912</v>
      </c>
      <c r="K6" s="13">
        <v>95215</v>
      </c>
      <c r="L6" s="13">
        <v>28886</v>
      </c>
      <c r="M6" s="14">
        <v>0.30337656881793834</v>
      </c>
      <c r="N6" s="13">
        <v>370314</v>
      </c>
      <c r="O6" s="13">
        <v>56555</v>
      </c>
      <c r="P6" s="14">
        <v>0.15272174424947477</v>
      </c>
      <c r="Q6" s="15">
        <v>398823</v>
      </c>
      <c r="R6" s="15">
        <v>31054</v>
      </c>
      <c r="S6" s="14">
        <v>0.9277607315580968</v>
      </c>
      <c r="T6" s="16">
        <v>429877</v>
      </c>
    </row>
    <row r="7" spans="1:20" ht="62.25" customHeight="1" x14ac:dyDescent="0.25">
      <c r="A7" s="9" t="s">
        <v>5</v>
      </c>
      <c r="B7" s="13">
        <v>0</v>
      </c>
      <c r="C7" s="13">
        <v>0</v>
      </c>
      <c r="D7" s="14"/>
      <c r="E7" s="13">
        <v>0</v>
      </c>
      <c r="F7" s="13">
        <v>0</v>
      </c>
      <c r="G7" s="14"/>
      <c r="H7" s="13">
        <v>238</v>
      </c>
      <c r="I7" s="13">
        <v>238</v>
      </c>
      <c r="J7" s="14">
        <v>1</v>
      </c>
      <c r="K7" s="13">
        <v>20</v>
      </c>
      <c r="L7" s="13">
        <v>10</v>
      </c>
      <c r="M7" s="14">
        <v>0.55555555555555558</v>
      </c>
      <c r="N7" s="13">
        <v>0</v>
      </c>
      <c r="O7" s="13">
        <v>0</v>
      </c>
      <c r="P7" s="14"/>
      <c r="Q7" s="15">
        <v>47</v>
      </c>
      <c r="R7" s="15">
        <v>0</v>
      </c>
      <c r="S7" s="14">
        <v>1</v>
      </c>
      <c r="T7" s="16">
        <v>47</v>
      </c>
    </row>
    <row r="8" spans="1:20" ht="62.25" customHeight="1" x14ac:dyDescent="0.25">
      <c r="A8" s="9" t="s">
        <v>6</v>
      </c>
      <c r="B8" s="13">
        <v>124</v>
      </c>
      <c r="C8" s="13">
        <v>7</v>
      </c>
      <c r="D8" s="14">
        <v>5.6451612903225805E-2</v>
      </c>
      <c r="E8" s="13">
        <v>13</v>
      </c>
      <c r="F8" s="13">
        <v>0</v>
      </c>
      <c r="G8" s="14">
        <v>0</v>
      </c>
      <c r="H8" s="13">
        <v>7770</v>
      </c>
      <c r="I8" s="13">
        <v>7770</v>
      </c>
      <c r="J8" s="14">
        <v>1</v>
      </c>
      <c r="K8" s="13">
        <v>186</v>
      </c>
      <c r="L8" s="13">
        <v>29</v>
      </c>
      <c r="M8" s="14">
        <v>0.15591397849462366</v>
      </c>
      <c r="N8" s="13">
        <v>12</v>
      </c>
      <c r="O8" s="13">
        <v>0</v>
      </c>
      <c r="P8" s="14">
        <v>0</v>
      </c>
      <c r="Q8" s="15">
        <v>88</v>
      </c>
      <c r="R8" s="15">
        <v>29</v>
      </c>
      <c r="S8" s="14">
        <v>0.75213675213675213</v>
      </c>
      <c r="T8" s="16">
        <v>117</v>
      </c>
    </row>
    <row r="9" spans="1:20" ht="62.25" customHeight="1" x14ac:dyDescent="0.25">
      <c r="A9" s="8" t="s">
        <v>7</v>
      </c>
      <c r="B9" s="12">
        <f>SUM(B3:B8)</f>
        <v>286733</v>
      </c>
      <c r="C9" s="12">
        <f>SUM(C3:C8)</f>
        <v>15875</v>
      </c>
      <c r="D9" s="11">
        <f>C9/B9</f>
        <v>5.5365095751099457E-2</v>
      </c>
      <c r="E9" s="12">
        <f>SUM(E3:E8)</f>
        <v>391780</v>
      </c>
      <c r="F9" s="12">
        <f>SUM(F3:F8)</f>
        <v>18958</v>
      </c>
      <c r="G9" s="11">
        <f>F9/E9</f>
        <v>4.838940221552912E-2</v>
      </c>
      <c r="H9" s="12">
        <f>SUM(H3:H8)</f>
        <v>53871</v>
      </c>
      <c r="I9" s="12">
        <f>SUM(I3:I8)</f>
        <v>51754</v>
      </c>
      <c r="J9" s="11">
        <f>I9/H9</f>
        <v>0.96070241874106665</v>
      </c>
      <c r="K9" s="12">
        <f>SUM(K3:K8)</f>
        <v>368214</v>
      </c>
      <c r="L9" s="12">
        <f>SUM(L3:L8)</f>
        <v>39054</v>
      </c>
      <c r="M9" s="11">
        <f>L9/K9</f>
        <v>0.1060633218726067</v>
      </c>
      <c r="N9" s="12">
        <f>SUM(N3:N8)</f>
        <v>1721128</v>
      </c>
      <c r="O9" s="12">
        <f>SUM(O3:O8)</f>
        <v>80995</v>
      </c>
      <c r="P9" s="11">
        <f>O9/N9</f>
        <v>4.7059254163548558E-2</v>
      </c>
      <c r="Q9" s="12">
        <f>SUM([1]!Table16[عدد المستجيب من الزيارات المنزلية])</f>
        <v>1149805</v>
      </c>
      <c r="R9" s="12">
        <f>SUM([1]!Table16[عدد غير المستجيب من الزيارات المنزلية])</f>
        <v>2703525</v>
      </c>
      <c r="S9" s="11">
        <f>Q9/T9</f>
        <v>0.29839255916311347</v>
      </c>
      <c r="T9" s="17">
        <f>SUM(T3:T8)</f>
        <v>3853330</v>
      </c>
    </row>
  </sheetData>
  <mergeCells count="1">
    <mergeCell ref="A1:T1"/>
  </mergeCells>
  <pageMargins left="0.75" right="0.75" top="0.75" bottom="0.5" header="0.5" footer="0.75"/>
  <pageSetup scale="3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حمى الضنك لعام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عبدالرحمن المهيدب</dc:creator>
  <cp:lastModifiedBy>محمد عبدالرحمن المهيدب</cp:lastModifiedBy>
  <cp:lastPrinted>2023-03-12T12:38:50Z</cp:lastPrinted>
  <dcterms:created xsi:type="dcterms:W3CDTF">2023-03-12T12:28:39Z</dcterms:created>
  <dcterms:modified xsi:type="dcterms:W3CDTF">2023-05-25T14:17:42Z</dcterms:modified>
</cp:coreProperties>
</file>